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Прил.2" sheetId="1" r:id="rId1"/>
  </sheets>
  <calcPr calcId="125725"/>
</workbook>
</file>

<file path=xl/calcChain.xml><?xml version="1.0" encoding="utf-8"?>
<calcChain xmlns="http://schemas.openxmlformats.org/spreadsheetml/2006/main">
  <c r="G13" i="1"/>
  <c r="G11" s="1"/>
  <c r="G61" s="1"/>
  <c r="I13"/>
  <c r="I11" s="1"/>
  <c r="E32"/>
  <c r="F32"/>
  <c r="H32"/>
  <c r="J32"/>
  <c r="E33"/>
  <c r="F33"/>
  <c r="H33"/>
  <c r="J33"/>
  <c r="E34"/>
  <c r="F34"/>
  <c r="H34"/>
  <c r="J34"/>
  <c r="E35"/>
  <c r="F35"/>
  <c r="H35"/>
  <c r="J35"/>
  <c r="E36"/>
  <c r="F36"/>
  <c r="H36"/>
  <c r="J36"/>
  <c r="E37"/>
  <c r="F37"/>
  <c r="H37"/>
  <c r="J37"/>
  <c r="E38"/>
  <c r="F38"/>
  <c r="H38"/>
  <c r="J38"/>
  <c r="E39"/>
  <c r="F39"/>
  <c r="H39"/>
  <c r="J39"/>
  <c r="H41"/>
  <c r="J41"/>
  <c r="H42"/>
  <c r="H31" s="1"/>
  <c r="H61" s="1"/>
  <c r="J42"/>
  <c r="J31" s="1"/>
  <c r="J61" l="1"/>
  <c r="I61"/>
  <c r="K31" s="1"/>
  <c r="K11"/>
  <c r="K61" l="1"/>
</calcChain>
</file>

<file path=xl/sharedStrings.xml><?xml version="1.0" encoding="utf-8"?>
<sst xmlns="http://schemas.openxmlformats.org/spreadsheetml/2006/main" count="315" uniqueCount="109">
  <si>
    <t>Х</t>
  </si>
  <si>
    <t>38</t>
  </si>
  <si>
    <t>ИТОГО (сумма строк 01 + 15 + 20)</t>
  </si>
  <si>
    <t>койко-день</t>
  </si>
  <si>
    <t>37</t>
  </si>
  <si>
    <t>-паллиативная медицинская помощь</t>
  </si>
  <si>
    <t>пациенто-
день</t>
  </si>
  <si>
    <t>36</t>
  </si>
  <si>
    <t>- в дневных стационарах</t>
  </si>
  <si>
    <t>случай госпитализации</t>
  </si>
  <si>
    <t>35.2</t>
  </si>
  <si>
    <t xml:space="preserve">высокотехнологичная медицинская помощь </t>
  </si>
  <si>
    <t>35.1</t>
  </si>
  <si>
    <t xml:space="preserve">медицинская реабилитация в стационарных условиях </t>
  </si>
  <si>
    <t>к/день</t>
  </si>
  <si>
    <t>35</t>
  </si>
  <si>
    <t>- в стационарных условиях, в том числе</t>
  </si>
  <si>
    <t>обращение</t>
  </si>
  <si>
    <t>34.3</t>
  </si>
  <si>
    <t>посещение
по неотложной медицинской помощи</t>
  </si>
  <si>
    <t>34.2</t>
  </si>
  <si>
    <t>посещение
с профилакти-ческой целью</t>
  </si>
  <si>
    <t>34.1</t>
  </si>
  <si>
    <t>- в амбулаторных условиях</t>
  </si>
  <si>
    <t>вызов</t>
  </si>
  <si>
    <t>33</t>
  </si>
  <si>
    <t>- скорая медицинская помощь</t>
  </si>
  <si>
    <t>32</t>
  </si>
  <si>
    <t>2. Медицинская помощь по видам и заболеваниям сверх базовой программы:</t>
  </si>
  <si>
    <t>31</t>
  </si>
  <si>
    <t xml:space="preserve">- в дневных стационарах </t>
  </si>
  <si>
    <t>30.2</t>
  </si>
  <si>
    <t>30.1</t>
  </si>
  <si>
    <t>30</t>
  </si>
  <si>
    <t>29.3</t>
  </si>
  <si>
    <t>29.2</t>
  </si>
  <si>
    <t>29.1</t>
  </si>
  <si>
    <t>28</t>
  </si>
  <si>
    <t>27</t>
  </si>
  <si>
    <t>из строки 20:
1. Медицинская помощь, предоставляемая в рамках базовой программы ОМС застрахованным лицам</t>
  </si>
  <si>
    <t>26</t>
  </si>
  <si>
    <t>- затраты на АУП в сфере ОМС ****</t>
  </si>
  <si>
    <t>25</t>
  </si>
  <si>
    <t>- паллиативная медицинская помощь*** (равно строке 37)</t>
  </si>
  <si>
    <t>24</t>
  </si>
  <si>
    <t>- в дневных стационарах (сумма строк 31 + 36)</t>
  </si>
  <si>
    <t>23.2</t>
  </si>
  <si>
    <t>высокотехнологичная медицинская помощь (сумма строк 30.2+35.2)</t>
  </si>
  <si>
    <t>23.1</t>
  </si>
  <si>
    <t>медицинская реабилитация в стационарных условиях (сумма строк 30.1+35.1)</t>
  </si>
  <si>
    <t>23</t>
  </si>
  <si>
    <t>- в стационарных условиях (сумма строк 30+35), в том числе</t>
  </si>
  <si>
    <t>22.3</t>
  </si>
  <si>
    <t>сумма строк 29.3+34.3</t>
  </si>
  <si>
    <t>22.2</t>
  </si>
  <si>
    <t>сумма строк 29.2+34.2</t>
  </si>
  <si>
    <t>22.1</t>
  </si>
  <si>
    <t>сумма строк 29.1+34.1</t>
  </si>
  <si>
    <t>21</t>
  </si>
  <si>
    <t>- скорая медицинская помощь (сумма строк 27 + 32)</t>
  </si>
  <si>
    <t>20</t>
  </si>
  <si>
    <t>III. Медицинская помощь в рамках территориальной программы ОМС (сумма строк 26+31):</t>
  </si>
  <si>
    <t>19</t>
  </si>
  <si>
    <t>18</t>
  </si>
  <si>
    <t>- в стационарных условиях</t>
  </si>
  <si>
    <t>посещение</t>
  </si>
  <si>
    <t>17</t>
  </si>
  <si>
    <t>16</t>
  </si>
  <si>
    <t>15</t>
  </si>
  <si>
    <t>II. Средства консолидированного бюджета Приморского края на содержание медицинских организаций, работающих в системе ОМС **:</t>
  </si>
  <si>
    <t>14</t>
  </si>
  <si>
    <t>6. специализированная высокотехнологичная медицинская помощь, оказываемая в медицинских организациях субъекта РФ</t>
  </si>
  <si>
    <t>13</t>
  </si>
  <si>
    <t xml:space="preserve">5. Иные государственные и муниципальные услуги (работы) </t>
  </si>
  <si>
    <t>12</t>
  </si>
  <si>
    <t>4. паллиативная медицинская помощь</t>
  </si>
  <si>
    <t>11</t>
  </si>
  <si>
    <t>10</t>
  </si>
  <si>
    <t>09</t>
  </si>
  <si>
    <t>08</t>
  </si>
  <si>
    <t>07</t>
  </si>
  <si>
    <t>3. при заболеваниях, включенных в базовую программу ОМС, гражданам Российской Федерации, не идентифицированным и не застрахованным в системе ОМС:</t>
  </si>
  <si>
    <t>06</t>
  </si>
  <si>
    <t>05</t>
  </si>
  <si>
    <t>04.2</t>
  </si>
  <si>
    <t>04.1</t>
  </si>
  <si>
    <t>03</t>
  </si>
  <si>
    <t>2. при заболеваниях, не включенных в территориальную программу ОМС:</t>
  </si>
  <si>
    <t>02</t>
  </si>
  <si>
    <t>1. скорая медицинская помощь</t>
  </si>
  <si>
    <t>01</t>
  </si>
  <si>
    <r>
      <t xml:space="preserve">I. Медицинская помощь, предоставляемая за счет консолидированного бюджета Приморского края
</t>
    </r>
    <r>
      <rPr>
        <sz val="10"/>
        <rFont val="Times New Roman"/>
        <family val="1"/>
        <charset val="204"/>
      </rPr>
      <t>в том числе *:</t>
    </r>
  </si>
  <si>
    <t>средства
ОМС</t>
  </si>
  <si>
    <t xml:space="preserve">за счет средств краевого бюджета </t>
  </si>
  <si>
    <t>за счет средств
ОМС</t>
  </si>
  <si>
    <t>в %
к итогу</t>
  </si>
  <si>
    <t>млн. руб.</t>
  </si>
  <si>
    <t>руб.</t>
  </si>
  <si>
    <t>Стоимость территориальной программы по источникам ее финансового обеспечения</t>
  </si>
  <si>
    <t>Подушевые нормативы финансирования территориальной
программы</t>
  </si>
  <si>
    <t>Стоимость единицы объема медицинской помощи (норматив финансовых затрат на единицу объема предоставления медицинской помощи), руб.</t>
  </si>
  <si>
    <t>Объем медицинской помощи в расчете
на 1 жителя
(норматив объемов предоставления медицинской помощи в расчете
на 1 застрахованное лицо)</t>
  </si>
  <si>
    <t>Единица измерения</t>
  </si>
  <si>
    <t>№ строки</t>
  </si>
  <si>
    <t>гражданам медицинской помощи по условиям ее оказания на 2015  год</t>
  </si>
  <si>
    <t>территориальной программы государственных гарантий бесплатного оказания</t>
  </si>
  <si>
    <t>УТВЕРЖДЕННАЯ СТОИМОСТЬ</t>
  </si>
  <si>
    <t>к территориальной программе государственных гарантий бесплатного оказания гражданам  медицинской помощи в Приморском крае на 2015 год и  плановый период 2016 и 2017 годов, утвержденной постановлением Администрации Приморского края от 29 января 2015 года № 22-па</t>
  </si>
  <si>
    <t>Приложение № 2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</si>
</sst>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"/>
  </numFmts>
  <fonts count="2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5">
    <xf numFmtId="0" fontId="0" fillId="0" borderId="0"/>
    <xf numFmtId="0" fontId="1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2" applyNumberFormat="0" applyAlignment="0" applyProtection="0"/>
    <xf numFmtId="0" fontId="13" fillId="20" borderId="13" applyNumberFormat="0" applyAlignment="0" applyProtection="0"/>
    <xf numFmtId="0" fontId="14" fillId="20" borderId="12" applyNumberFormat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19" fillId="21" borderId="18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23" borderId="19" applyNumberFormat="0" applyFont="0" applyAlignment="0" applyProtection="0"/>
    <xf numFmtId="0" fontId="24" fillId="0" borderId="20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70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164" fontId="0" fillId="0" borderId="0" xfId="0" applyNumberFormat="1"/>
    <xf numFmtId="164" fontId="2" fillId="0" borderId="1" xfId="1" applyNumberFormat="1" applyFont="1" applyFill="1" applyBorder="1" applyAlignment="1">
      <alignment horizontal="center" vertical="center"/>
    </xf>
    <xf numFmtId="2" fontId="2" fillId="0" borderId="2" xfId="1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49" fontId="2" fillId="0" borderId="2" xfId="1" applyNumberFormat="1" applyFont="1" applyFill="1" applyBorder="1" applyAlignment="1">
      <alignment horizontal="left" vertical="center" wrapText="1"/>
    </xf>
    <xf numFmtId="0" fontId="2" fillId="0" borderId="4" xfId="1" applyNumberFormat="1" applyFont="1" applyFill="1" applyBorder="1" applyAlignment="1">
      <alignment horizontal="center" vertical="center"/>
    </xf>
    <xf numFmtId="0" fontId="3" fillId="0" borderId="4" xfId="1" applyNumberFormat="1" applyFont="1" applyFill="1" applyBorder="1" applyAlignment="1">
      <alignment horizontal="center" vertical="center"/>
    </xf>
    <xf numFmtId="0" fontId="3" fillId="0" borderId="5" xfId="1" applyNumberFormat="1" applyFont="1" applyFill="1" applyBorder="1" applyAlignment="1">
      <alignment horizontal="center" vertical="center"/>
    </xf>
    <xf numFmtId="0" fontId="2" fillId="0" borderId="5" xfId="1" applyNumberFormat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left" vertical="center" wrapText="1"/>
    </xf>
    <xf numFmtId="0" fontId="3" fillId="0" borderId="5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49" fontId="3" fillId="0" borderId="7" xfId="1" applyNumberFormat="1" applyFont="1" applyFill="1" applyBorder="1" applyAlignment="1">
      <alignment horizontal="left"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49" fontId="3" fillId="0" borderId="5" xfId="1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49" fontId="3" fillId="0" borderId="10" xfId="1" applyNumberFormat="1" applyFont="1" applyFill="1" applyBorder="1" applyAlignment="1">
      <alignment horizontal="left" vertical="center" wrapText="1"/>
    </xf>
    <xf numFmtId="2" fontId="3" fillId="0" borderId="1" xfId="1" applyNumberFormat="1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 vertical="center"/>
    </xf>
    <xf numFmtId="165" fontId="3" fillId="0" borderId="2" xfId="1" applyNumberFormat="1" applyFont="1" applyFill="1" applyBorder="1" applyAlignment="1">
      <alignment horizontal="center" vertical="center"/>
    </xf>
    <xf numFmtId="0" fontId="3" fillId="0" borderId="2" xfId="2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49" fontId="3" fillId="0" borderId="3" xfId="1" applyNumberFormat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166" fontId="3" fillId="0" borderId="2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top"/>
    </xf>
    <xf numFmtId="0" fontId="7" fillId="0" borderId="2" xfId="1" applyNumberFormat="1" applyFont="1" applyFill="1" applyBorder="1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0" fontId="7" fillId="0" borderId="2" xfId="1" applyNumberFormat="1" applyFont="1" applyFill="1" applyBorder="1" applyAlignment="1">
      <alignment horizontal="center" vertical="top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5" xfId="1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/>
    </xf>
    <xf numFmtId="0" fontId="8" fillId="0" borderId="11" xfId="1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/>
    </xf>
    <xf numFmtId="0" fontId="8" fillId="0" borderId="10" xfId="1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11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7" xfId="1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0" xfId="0" applyAlignme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</cellXfs>
  <cellStyles count="45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1"/>
    <cellStyle name="Обычный 3" xfId="38"/>
    <cellStyle name="Обычный_Лист1" xfId="2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topLeftCell="B1" workbookViewId="0">
      <selection activeCell="A3" sqref="A3:K3"/>
    </sheetView>
  </sheetViews>
  <sheetFormatPr defaultRowHeight="15"/>
  <cols>
    <col min="1" max="1" width="24.28515625" style="1" customWidth="1"/>
    <col min="2" max="2" width="12.28515625" style="1" customWidth="1"/>
    <col min="4" max="4" width="10.42578125" customWidth="1"/>
    <col min="5" max="5" width="16.140625" customWidth="1"/>
    <col min="6" max="6" width="15.85546875" customWidth="1"/>
    <col min="7" max="7" width="14.85546875" customWidth="1"/>
    <col min="8" max="8" width="14.140625" customWidth="1"/>
    <col min="9" max="9" width="13.5703125" customWidth="1"/>
    <col min="11" max="11" width="13.7109375" customWidth="1"/>
  </cols>
  <sheetData>
    <row r="1" spans="1:11" ht="15.6" customHeight="1">
      <c r="H1" s="69" t="s">
        <v>108</v>
      </c>
      <c r="I1" s="68"/>
      <c r="J1" s="68"/>
      <c r="K1" s="68"/>
    </row>
    <row r="2" spans="1:11" ht="139.5" customHeight="1">
      <c r="H2" s="67" t="s">
        <v>107</v>
      </c>
      <c r="I2" s="67"/>
      <c r="J2" s="67"/>
      <c r="K2" s="67"/>
    </row>
    <row r="3" spans="1:11" ht="16.5">
      <c r="A3" s="66" t="s">
        <v>106</v>
      </c>
      <c r="B3" s="66"/>
      <c r="C3" s="66"/>
      <c r="D3" s="66"/>
      <c r="E3" s="66"/>
      <c r="F3" s="66"/>
      <c r="G3" s="66"/>
      <c r="H3" s="66"/>
      <c r="I3" s="66"/>
      <c r="J3" s="66"/>
      <c r="K3" s="65"/>
    </row>
    <row r="4" spans="1:11" ht="16.5">
      <c r="A4" s="66" t="s">
        <v>105</v>
      </c>
      <c r="B4" s="66"/>
      <c r="C4" s="66"/>
      <c r="D4" s="66"/>
      <c r="E4" s="66"/>
      <c r="F4" s="66"/>
      <c r="G4" s="66"/>
      <c r="H4" s="66"/>
      <c r="I4" s="66"/>
      <c r="J4" s="66"/>
      <c r="K4" s="65"/>
    </row>
    <row r="5" spans="1:11" ht="16.5">
      <c r="A5" s="66" t="s">
        <v>104</v>
      </c>
      <c r="B5" s="66"/>
      <c r="C5" s="66"/>
      <c r="D5" s="66"/>
      <c r="E5" s="66"/>
      <c r="F5" s="66"/>
      <c r="G5" s="66"/>
      <c r="H5" s="66"/>
      <c r="I5" s="66"/>
      <c r="J5" s="66"/>
      <c r="K5" s="65"/>
    </row>
    <row r="6" spans="1:11" ht="16.5">
      <c r="A6" s="64"/>
      <c r="B6" s="64"/>
      <c r="C6" s="63"/>
      <c r="D6" s="63"/>
      <c r="E6" s="63"/>
      <c r="F6" s="63"/>
      <c r="G6" s="63"/>
      <c r="H6" s="63"/>
      <c r="I6" s="63"/>
      <c r="J6" s="63"/>
    </row>
    <row r="7" spans="1:11" ht="39.6" customHeight="1">
      <c r="A7" s="61"/>
      <c r="B7" s="62"/>
      <c r="C7" s="61" t="s">
        <v>103</v>
      </c>
      <c r="D7" s="61" t="s">
        <v>102</v>
      </c>
      <c r="E7" s="61" t="s">
        <v>101</v>
      </c>
      <c r="F7" s="61" t="s">
        <v>100</v>
      </c>
      <c r="G7" s="60" t="s">
        <v>99</v>
      </c>
      <c r="H7" s="59"/>
      <c r="I7" s="49" t="s">
        <v>98</v>
      </c>
      <c r="J7" s="49"/>
      <c r="K7" s="49"/>
    </row>
    <row r="8" spans="1:11">
      <c r="A8" s="57"/>
      <c r="B8" s="58"/>
      <c r="C8" s="57"/>
      <c r="D8" s="57"/>
      <c r="E8" s="57"/>
      <c r="F8" s="57"/>
      <c r="G8" s="56" t="s">
        <v>97</v>
      </c>
      <c r="H8" s="55"/>
      <c r="I8" s="54" t="s">
        <v>96</v>
      </c>
      <c r="J8" s="54"/>
      <c r="K8" s="49" t="s">
        <v>95</v>
      </c>
    </row>
    <row r="9" spans="1:11" ht="64.900000000000006" customHeight="1">
      <c r="A9" s="52"/>
      <c r="B9" s="53"/>
      <c r="C9" s="52"/>
      <c r="D9" s="52"/>
      <c r="E9" s="52"/>
      <c r="F9" s="52"/>
      <c r="G9" s="51" t="s">
        <v>93</v>
      </c>
      <c r="H9" s="51" t="s">
        <v>94</v>
      </c>
      <c r="I9" s="51" t="s">
        <v>93</v>
      </c>
      <c r="J9" s="50" t="s">
        <v>92</v>
      </c>
      <c r="K9" s="49"/>
    </row>
    <row r="10" spans="1:11">
      <c r="A10" s="48">
        <v>1</v>
      </c>
      <c r="B10" s="47"/>
      <c r="C10" s="46">
        <v>2</v>
      </c>
      <c r="D10" s="46">
        <v>3</v>
      </c>
      <c r="E10" s="46">
        <v>4</v>
      </c>
      <c r="F10" s="46">
        <v>5</v>
      </c>
      <c r="G10" s="46">
        <v>6</v>
      </c>
      <c r="H10" s="45">
        <v>7</v>
      </c>
      <c r="I10" s="45">
        <v>8</v>
      </c>
      <c r="J10" s="45">
        <v>9</v>
      </c>
      <c r="K10" s="45">
        <v>10</v>
      </c>
    </row>
    <row r="11" spans="1:11" ht="67.900000000000006" customHeight="1">
      <c r="A11" s="44" t="s">
        <v>91</v>
      </c>
      <c r="B11" s="8"/>
      <c r="C11" s="43" t="s">
        <v>90</v>
      </c>
      <c r="D11" s="6"/>
      <c r="E11" s="6" t="s">
        <v>0</v>
      </c>
      <c r="F11" s="6" t="s">
        <v>0</v>
      </c>
      <c r="G11" s="5">
        <f>G12+G13+G18+G23+G24+G25</f>
        <v>1985.73</v>
      </c>
      <c r="H11" s="5" t="s">
        <v>0</v>
      </c>
      <c r="I11" s="5">
        <f>I12+I13+I18+I23+I24+I25</f>
        <v>3849.69</v>
      </c>
      <c r="J11" s="18" t="s">
        <v>0</v>
      </c>
      <c r="K11" s="4">
        <f>I11/(I61+J61)*100</f>
        <v>14.651805114538766</v>
      </c>
    </row>
    <row r="12" spans="1:11" ht="16.899999999999999" customHeight="1">
      <c r="A12" s="41" t="s">
        <v>89</v>
      </c>
      <c r="B12" s="8"/>
      <c r="C12" s="21" t="s">
        <v>88</v>
      </c>
      <c r="D12" s="14" t="s">
        <v>24</v>
      </c>
      <c r="E12" s="42">
        <v>2.9999999999999997E-4</v>
      </c>
      <c r="F12" s="32">
        <v>95323.14</v>
      </c>
      <c r="G12" s="32">
        <v>31.47</v>
      </c>
      <c r="H12" s="32" t="s">
        <v>0</v>
      </c>
      <c r="I12" s="31">
        <v>61.01</v>
      </c>
      <c r="J12" s="19" t="s">
        <v>0</v>
      </c>
      <c r="K12" s="19" t="s">
        <v>0</v>
      </c>
    </row>
    <row r="13" spans="1:11" ht="28.9" customHeight="1">
      <c r="A13" s="41" t="s">
        <v>87</v>
      </c>
      <c r="B13" s="8"/>
      <c r="C13" s="21" t="s">
        <v>86</v>
      </c>
      <c r="D13" s="14"/>
      <c r="E13" s="14" t="s">
        <v>0</v>
      </c>
      <c r="F13" s="14" t="s">
        <v>0</v>
      </c>
      <c r="G13" s="32">
        <f>G14+G15+G16+G17</f>
        <v>1233.33</v>
      </c>
      <c r="H13" s="32" t="s">
        <v>0</v>
      </c>
      <c r="I13" s="32">
        <f>I14+I15+I16+I17</f>
        <v>2391.02</v>
      </c>
      <c r="J13" s="19" t="s">
        <v>0</v>
      </c>
      <c r="K13" s="19" t="s">
        <v>0</v>
      </c>
    </row>
    <row r="14" spans="1:11" ht="43.9" customHeight="1">
      <c r="A14" s="24" t="s">
        <v>23</v>
      </c>
      <c r="B14" s="23"/>
      <c r="C14" s="21" t="s">
        <v>85</v>
      </c>
      <c r="D14" s="26" t="s">
        <v>21</v>
      </c>
      <c r="E14" s="33">
        <v>0.185</v>
      </c>
      <c r="F14" s="32">
        <v>395.69</v>
      </c>
      <c r="G14" s="32">
        <v>73.37</v>
      </c>
      <c r="H14" s="32" t="s">
        <v>0</v>
      </c>
      <c r="I14" s="31">
        <v>142.24</v>
      </c>
      <c r="J14" s="19" t="s">
        <v>0</v>
      </c>
      <c r="K14" s="19" t="s">
        <v>0</v>
      </c>
    </row>
    <row r="15" spans="1:11" ht="16.899999999999999" customHeight="1">
      <c r="A15" s="28"/>
      <c r="B15" s="27"/>
      <c r="C15" s="21" t="s">
        <v>84</v>
      </c>
      <c r="D15" s="26" t="s">
        <v>17</v>
      </c>
      <c r="E15" s="33">
        <v>0.14899999999999999</v>
      </c>
      <c r="F15" s="32">
        <v>1405.83</v>
      </c>
      <c r="G15" s="32">
        <v>208.83</v>
      </c>
      <c r="H15" s="32" t="s">
        <v>0</v>
      </c>
      <c r="I15" s="31">
        <v>404.84</v>
      </c>
      <c r="J15" s="19" t="s">
        <v>0</v>
      </c>
      <c r="K15" s="19" t="s">
        <v>0</v>
      </c>
    </row>
    <row r="16" spans="1:11" ht="44.45" customHeight="1">
      <c r="A16" s="24" t="s">
        <v>64</v>
      </c>
      <c r="B16" s="23"/>
      <c r="C16" s="21" t="s">
        <v>83</v>
      </c>
      <c r="D16" s="20" t="s">
        <v>9</v>
      </c>
      <c r="E16" s="33">
        <v>1.2E-2</v>
      </c>
      <c r="F16" s="32">
        <v>75159.42</v>
      </c>
      <c r="G16" s="32">
        <v>919.78</v>
      </c>
      <c r="H16" s="32" t="s">
        <v>0</v>
      </c>
      <c r="I16" s="31">
        <v>1783.16</v>
      </c>
      <c r="J16" s="19" t="s">
        <v>0</v>
      </c>
      <c r="K16" s="19" t="s">
        <v>0</v>
      </c>
    </row>
    <row r="17" spans="1:11" ht="30" customHeight="1">
      <c r="A17" s="16" t="s">
        <v>8</v>
      </c>
      <c r="B17" s="8"/>
      <c r="C17" s="21" t="s">
        <v>82</v>
      </c>
      <c r="D17" s="20" t="s">
        <v>6</v>
      </c>
      <c r="E17" s="33">
        <v>6.0999999999999999E-2</v>
      </c>
      <c r="F17" s="32">
        <v>520.79</v>
      </c>
      <c r="G17" s="32">
        <v>31.35</v>
      </c>
      <c r="H17" s="32" t="s">
        <v>0</v>
      </c>
      <c r="I17" s="31">
        <v>60.78</v>
      </c>
      <c r="J17" s="19" t="s">
        <v>0</v>
      </c>
      <c r="K17" s="19" t="s">
        <v>0</v>
      </c>
    </row>
    <row r="18" spans="1:11" ht="62.45" customHeight="1">
      <c r="A18" s="16" t="s">
        <v>81</v>
      </c>
      <c r="B18" s="8"/>
      <c r="C18" s="21" t="s">
        <v>80</v>
      </c>
      <c r="D18" s="14"/>
      <c r="E18" s="14" t="s">
        <v>0</v>
      </c>
      <c r="F18" s="14" t="s">
        <v>0</v>
      </c>
      <c r="G18" s="32"/>
      <c r="H18" s="32" t="s">
        <v>0</v>
      </c>
      <c r="I18" s="31"/>
      <c r="J18" s="19" t="s">
        <v>0</v>
      </c>
      <c r="K18" s="19" t="s">
        <v>0</v>
      </c>
    </row>
    <row r="19" spans="1:11" ht="18.600000000000001" customHeight="1">
      <c r="A19" s="16" t="s">
        <v>26</v>
      </c>
      <c r="B19" s="8"/>
      <c r="C19" s="21" t="s">
        <v>79</v>
      </c>
      <c r="D19" s="14" t="s">
        <v>24</v>
      </c>
      <c r="E19" s="6"/>
      <c r="F19" s="6"/>
      <c r="G19" s="5"/>
      <c r="H19" s="5" t="s">
        <v>0</v>
      </c>
      <c r="I19" s="31"/>
      <c r="J19" s="19" t="s">
        <v>0</v>
      </c>
      <c r="K19" s="19"/>
    </row>
    <row r="20" spans="1:11" ht="18" customHeight="1">
      <c r="A20" s="16" t="s">
        <v>23</v>
      </c>
      <c r="B20" s="8"/>
      <c r="C20" s="21" t="s">
        <v>78</v>
      </c>
      <c r="D20" s="14" t="s">
        <v>65</v>
      </c>
      <c r="E20" s="6"/>
      <c r="F20" s="6"/>
      <c r="G20" s="5"/>
      <c r="H20" s="5" t="s">
        <v>0</v>
      </c>
      <c r="I20" s="31"/>
      <c r="J20" s="19" t="s">
        <v>0</v>
      </c>
      <c r="K20" s="18" t="s">
        <v>0</v>
      </c>
    </row>
    <row r="21" spans="1:11" ht="38.25">
      <c r="A21" s="16" t="s">
        <v>64</v>
      </c>
      <c r="B21" s="8"/>
      <c r="C21" s="21" t="s">
        <v>77</v>
      </c>
      <c r="D21" s="20" t="s">
        <v>9</v>
      </c>
      <c r="E21" s="6"/>
      <c r="F21" s="6"/>
      <c r="G21" s="5"/>
      <c r="H21" s="5"/>
      <c r="I21" s="31"/>
      <c r="J21" s="19" t="s">
        <v>0</v>
      </c>
      <c r="K21" s="18" t="s">
        <v>0</v>
      </c>
    </row>
    <row r="22" spans="1:11" ht="25.5">
      <c r="A22" s="16" t="s">
        <v>8</v>
      </c>
      <c r="B22" s="8"/>
      <c r="C22" s="21" t="s">
        <v>76</v>
      </c>
      <c r="D22" s="20" t="s">
        <v>6</v>
      </c>
      <c r="E22" s="14"/>
      <c r="F22" s="14"/>
      <c r="G22" s="32"/>
      <c r="H22" s="32" t="s">
        <v>0</v>
      </c>
      <c r="I22" s="31"/>
      <c r="J22" s="19" t="s">
        <v>0</v>
      </c>
      <c r="K22" s="18" t="s">
        <v>0</v>
      </c>
    </row>
    <row r="23" spans="1:11" ht="18.600000000000001" customHeight="1">
      <c r="A23" s="16" t="s">
        <v>75</v>
      </c>
      <c r="B23" s="8"/>
      <c r="C23" s="21" t="s">
        <v>74</v>
      </c>
      <c r="D23" s="14" t="s">
        <v>3</v>
      </c>
      <c r="E23" s="33">
        <v>0.08</v>
      </c>
      <c r="F23" s="32">
        <v>1177.56</v>
      </c>
      <c r="G23" s="32">
        <v>93.64</v>
      </c>
      <c r="H23" s="32" t="s">
        <v>0</v>
      </c>
      <c r="I23" s="31">
        <v>181.54</v>
      </c>
      <c r="J23" s="19" t="s">
        <v>0</v>
      </c>
      <c r="K23" s="19" t="s">
        <v>0</v>
      </c>
    </row>
    <row r="24" spans="1:11" ht="31.15" customHeight="1">
      <c r="A24" s="16" t="s">
        <v>73</v>
      </c>
      <c r="B24" s="8"/>
      <c r="C24" s="21" t="s">
        <v>72</v>
      </c>
      <c r="D24" s="14"/>
      <c r="E24" s="14" t="s">
        <v>0</v>
      </c>
      <c r="F24" s="14" t="s">
        <v>0</v>
      </c>
      <c r="G24" s="32">
        <v>616.98</v>
      </c>
      <c r="H24" s="32" t="s">
        <v>0</v>
      </c>
      <c r="I24" s="31">
        <v>1196.1199999999999</v>
      </c>
      <c r="J24" s="19" t="s">
        <v>0</v>
      </c>
      <c r="K24" s="18" t="s">
        <v>0</v>
      </c>
    </row>
    <row r="25" spans="1:11" ht="55.15" customHeight="1">
      <c r="A25" s="16" t="s">
        <v>71</v>
      </c>
      <c r="B25" s="8"/>
      <c r="C25" s="21" t="s">
        <v>70</v>
      </c>
      <c r="D25" s="20" t="s">
        <v>9</v>
      </c>
      <c r="E25" s="6" t="s">
        <v>0</v>
      </c>
      <c r="F25" s="6" t="s">
        <v>0</v>
      </c>
      <c r="G25" s="32">
        <v>10.31</v>
      </c>
      <c r="H25" s="5" t="s">
        <v>0</v>
      </c>
      <c r="I25" s="31">
        <v>20</v>
      </c>
      <c r="J25" s="18" t="s">
        <v>0</v>
      </c>
      <c r="K25" s="18" t="s">
        <v>0</v>
      </c>
    </row>
    <row r="26" spans="1:11" ht="64.900000000000006" customHeight="1">
      <c r="A26" s="9" t="s">
        <v>69</v>
      </c>
      <c r="B26" s="8"/>
      <c r="C26" s="7" t="s">
        <v>68</v>
      </c>
      <c r="D26" s="6"/>
      <c r="E26" s="6" t="s">
        <v>0</v>
      </c>
      <c r="F26" s="6" t="s">
        <v>0</v>
      </c>
      <c r="G26" s="6">
        <v>0</v>
      </c>
      <c r="H26" s="6" t="s">
        <v>0</v>
      </c>
      <c r="I26" s="18"/>
      <c r="J26" s="18" t="s">
        <v>0</v>
      </c>
      <c r="K26" s="18">
        <v>0</v>
      </c>
    </row>
    <row r="27" spans="1:11" ht="24" customHeight="1">
      <c r="A27" s="16" t="s">
        <v>26</v>
      </c>
      <c r="B27" s="8"/>
      <c r="C27" s="21" t="s">
        <v>67</v>
      </c>
      <c r="D27" s="14" t="s">
        <v>24</v>
      </c>
      <c r="E27" s="14" t="s">
        <v>0</v>
      </c>
      <c r="F27" s="14" t="s">
        <v>0</v>
      </c>
      <c r="G27" s="14"/>
      <c r="H27" s="14" t="s">
        <v>0</v>
      </c>
      <c r="I27" s="19"/>
      <c r="J27" s="19" t="s">
        <v>0</v>
      </c>
      <c r="K27" s="19" t="s">
        <v>0</v>
      </c>
    </row>
    <row r="28" spans="1:11" ht="22.9" customHeight="1">
      <c r="A28" s="16" t="s">
        <v>23</v>
      </c>
      <c r="B28" s="8"/>
      <c r="C28" s="21" t="s">
        <v>66</v>
      </c>
      <c r="D28" s="14" t="s">
        <v>65</v>
      </c>
      <c r="E28" s="14" t="s">
        <v>0</v>
      </c>
      <c r="F28" s="14" t="s">
        <v>0</v>
      </c>
      <c r="G28" s="14"/>
      <c r="H28" s="14" t="s">
        <v>0</v>
      </c>
      <c r="I28" s="19"/>
      <c r="J28" s="19" t="s">
        <v>0</v>
      </c>
      <c r="K28" s="19" t="s">
        <v>0</v>
      </c>
    </row>
    <row r="29" spans="1:11" ht="38.25">
      <c r="A29" s="16" t="s">
        <v>64</v>
      </c>
      <c r="B29" s="8"/>
      <c r="C29" s="21" t="s">
        <v>63</v>
      </c>
      <c r="D29" s="20" t="s">
        <v>9</v>
      </c>
      <c r="E29" s="14" t="s">
        <v>0</v>
      </c>
      <c r="F29" s="14" t="s">
        <v>0</v>
      </c>
      <c r="G29" s="14"/>
      <c r="H29" s="14" t="s">
        <v>0</v>
      </c>
      <c r="I29" s="19"/>
      <c r="J29" s="19" t="s">
        <v>0</v>
      </c>
      <c r="K29" s="19" t="s">
        <v>0</v>
      </c>
    </row>
    <row r="30" spans="1:11" ht="25.5">
      <c r="A30" s="16" t="s">
        <v>8</v>
      </c>
      <c r="B30" s="8"/>
      <c r="C30" s="21" t="s">
        <v>62</v>
      </c>
      <c r="D30" s="20" t="s">
        <v>6</v>
      </c>
      <c r="E30" s="14" t="s">
        <v>0</v>
      </c>
      <c r="F30" s="14" t="s">
        <v>0</v>
      </c>
      <c r="G30" s="14"/>
      <c r="H30" s="14" t="s">
        <v>0</v>
      </c>
      <c r="I30" s="19"/>
      <c r="J30" s="19" t="s">
        <v>0</v>
      </c>
      <c r="K30" s="19" t="s">
        <v>0</v>
      </c>
    </row>
    <row r="31" spans="1:11" ht="45" customHeight="1">
      <c r="A31" s="9" t="s">
        <v>61</v>
      </c>
      <c r="B31" s="8"/>
      <c r="C31" s="7" t="s">
        <v>60</v>
      </c>
      <c r="D31" s="6"/>
      <c r="E31" s="6" t="s">
        <v>0</v>
      </c>
      <c r="F31" s="6" t="s">
        <v>0</v>
      </c>
      <c r="G31" s="6" t="s">
        <v>0</v>
      </c>
      <c r="H31" s="5">
        <f>H42+H41</f>
        <v>11548.28</v>
      </c>
      <c r="I31" s="18" t="s">
        <v>0</v>
      </c>
      <c r="J31" s="5">
        <f>J42+J41</f>
        <v>22424.820000000003</v>
      </c>
      <c r="K31" s="4">
        <f>J31/(I61+J61)*100</f>
        <v>85.34819488546124</v>
      </c>
    </row>
    <row r="32" spans="1:11" ht="28.9" customHeight="1">
      <c r="A32" s="16" t="s">
        <v>59</v>
      </c>
      <c r="B32" s="8"/>
      <c r="C32" s="21" t="s">
        <v>58</v>
      </c>
      <c r="D32" s="14" t="s">
        <v>24</v>
      </c>
      <c r="E32" s="14">
        <f>E43</f>
        <v>0.318</v>
      </c>
      <c r="F32" s="14">
        <f>F43</f>
        <v>2398.39</v>
      </c>
      <c r="G32" s="14" t="s">
        <v>0</v>
      </c>
      <c r="H32" s="14">
        <f>H43</f>
        <v>762.69</v>
      </c>
      <c r="I32" s="19" t="s">
        <v>0</v>
      </c>
      <c r="J32" s="31">
        <f>J43</f>
        <v>1481.01</v>
      </c>
      <c r="K32" s="19" t="s">
        <v>0</v>
      </c>
    </row>
    <row r="33" spans="1:11" ht="60">
      <c r="A33" s="40" t="s">
        <v>23</v>
      </c>
      <c r="B33" s="39" t="s">
        <v>57</v>
      </c>
      <c r="C33" s="38" t="s">
        <v>56</v>
      </c>
      <c r="D33" s="26" t="s">
        <v>21</v>
      </c>
      <c r="E33" s="14">
        <f>E44</f>
        <v>2.2999999999999998</v>
      </c>
      <c r="F33" s="14">
        <f>F44</f>
        <v>492.27</v>
      </c>
      <c r="G33" s="19" t="s">
        <v>0</v>
      </c>
      <c r="H33" s="14">
        <f>H44</f>
        <v>1132.22</v>
      </c>
      <c r="I33" s="19" t="s">
        <v>0</v>
      </c>
      <c r="J33" s="31">
        <f>J44</f>
        <v>2198.58</v>
      </c>
      <c r="K33" s="19" t="s">
        <v>0</v>
      </c>
    </row>
    <row r="34" spans="1:11" ht="60">
      <c r="A34" s="40"/>
      <c r="B34" s="39" t="s">
        <v>55</v>
      </c>
      <c r="C34" s="38" t="s">
        <v>54</v>
      </c>
      <c r="D34" s="26" t="s">
        <v>19</v>
      </c>
      <c r="E34" s="14">
        <f>E45</f>
        <v>0.5</v>
      </c>
      <c r="F34" s="14">
        <f>F45</f>
        <v>630.14</v>
      </c>
      <c r="G34" s="19" t="s">
        <v>0</v>
      </c>
      <c r="H34" s="14">
        <f>H45</f>
        <v>315.07</v>
      </c>
      <c r="I34" s="19" t="s">
        <v>0</v>
      </c>
      <c r="J34" s="31">
        <f>J45</f>
        <v>611.80999999999995</v>
      </c>
      <c r="K34" s="19" t="s">
        <v>0</v>
      </c>
    </row>
    <row r="35" spans="1:11" ht="25.5">
      <c r="A35" s="40"/>
      <c r="B35" s="39" t="s">
        <v>53</v>
      </c>
      <c r="C35" s="38" t="s">
        <v>52</v>
      </c>
      <c r="D35" s="26" t="s">
        <v>17</v>
      </c>
      <c r="E35" s="14">
        <f>E46</f>
        <v>1.95</v>
      </c>
      <c r="F35" s="14">
        <f>F46</f>
        <v>1379.2</v>
      </c>
      <c r="G35" s="19" t="s">
        <v>0</v>
      </c>
      <c r="H35" s="14">
        <f>H46</f>
        <v>2689.44</v>
      </c>
      <c r="I35" s="19" t="s">
        <v>0</v>
      </c>
      <c r="J35" s="31">
        <f>J46</f>
        <v>5222.4399999999996</v>
      </c>
      <c r="K35" s="19" t="s">
        <v>0</v>
      </c>
    </row>
    <row r="36" spans="1:11" ht="38.25">
      <c r="A36" s="16" t="s">
        <v>51</v>
      </c>
      <c r="B36" s="8"/>
      <c r="C36" s="21" t="s">
        <v>50</v>
      </c>
      <c r="D36" s="20" t="s">
        <v>9</v>
      </c>
      <c r="E36" s="14">
        <f>E47</f>
        <v>0.17199999999999999</v>
      </c>
      <c r="F36" s="14">
        <f>F47</f>
        <v>31181.59</v>
      </c>
      <c r="G36" s="19" t="s">
        <v>0</v>
      </c>
      <c r="H36" s="14">
        <f>H47</f>
        <v>5363.23</v>
      </c>
      <c r="I36" s="19" t="s">
        <v>0</v>
      </c>
      <c r="J36" s="31">
        <f>J47</f>
        <v>10414.5</v>
      </c>
      <c r="K36" s="19" t="s">
        <v>0</v>
      </c>
    </row>
    <row r="37" spans="1:11" ht="38.450000000000003" customHeight="1">
      <c r="A37" s="22" t="s">
        <v>49</v>
      </c>
      <c r="B37" s="8"/>
      <c r="C37" s="21" t="s">
        <v>48</v>
      </c>
      <c r="D37" s="14" t="s">
        <v>3</v>
      </c>
      <c r="E37" s="14">
        <f>E48</f>
        <v>3.3000000000000002E-2</v>
      </c>
      <c r="F37" s="14">
        <f>F48</f>
        <v>2142.71</v>
      </c>
      <c r="G37" s="14" t="s">
        <v>0</v>
      </c>
      <c r="H37" s="14">
        <f>H48</f>
        <v>70.709999999999994</v>
      </c>
      <c r="I37" s="14" t="s">
        <v>0</v>
      </c>
      <c r="J37" s="31">
        <f>J48</f>
        <v>137.30000000000001</v>
      </c>
      <c r="K37" s="19" t="s">
        <v>0</v>
      </c>
    </row>
    <row r="38" spans="1:11" ht="38.25">
      <c r="A38" s="22" t="s">
        <v>47</v>
      </c>
      <c r="B38" s="8"/>
      <c r="C38" s="21" t="s">
        <v>46</v>
      </c>
      <c r="D38" s="20" t="s">
        <v>9</v>
      </c>
      <c r="E38" s="14">
        <f>E49</f>
        <v>0</v>
      </c>
      <c r="F38" s="14">
        <f>F49</f>
        <v>0</v>
      </c>
      <c r="G38" s="14" t="s">
        <v>0</v>
      </c>
      <c r="H38" s="14">
        <f>H49</f>
        <v>0</v>
      </c>
      <c r="I38" s="14" t="s">
        <v>0</v>
      </c>
      <c r="J38" s="31">
        <f>J49</f>
        <v>0</v>
      </c>
      <c r="K38" s="19" t="s">
        <v>0</v>
      </c>
    </row>
    <row r="39" spans="1:11" ht="25.5">
      <c r="A39" s="16" t="s">
        <v>45</v>
      </c>
      <c r="B39" s="8"/>
      <c r="C39" s="21" t="s">
        <v>44</v>
      </c>
      <c r="D39" s="20" t="s">
        <v>6</v>
      </c>
      <c r="E39" s="14">
        <f>E50</f>
        <v>0.56000000000000005</v>
      </c>
      <c r="F39" s="14">
        <f>F50</f>
        <v>1832.9</v>
      </c>
      <c r="G39" s="14" t="s">
        <v>0</v>
      </c>
      <c r="H39" s="14">
        <f>H50</f>
        <v>1026.43</v>
      </c>
      <c r="I39" s="19" t="s">
        <v>0</v>
      </c>
      <c r="J39" s="31">
        <f>J50</f>
        <v>1993.15</v>
      </c>
      <c r="K39" s="19" t="s">
        <v>0</v>
      </c>
    </row>
    <row r="40" spans="1:11" ht="24.6" customHeight="1">
      <c r="A40" s="16" t="s">
        <v>43</v>
      </c>
      <c r="B40" s="37"/>
      <c r="C40" s="21" t="s">
        <v>42</v>
      </c>
      <c r="D40" s="14" t="s">
        <v>3</v>
      </c>
      <c r="E40" s="14"/>
      <c r="F40" s="14"/>
      <c r="G40" s="19" t="s">
        <v>0</v>
      </c>
      <c r="H40" s="14"/>
      <c r="I40" s="19" t="s">
        <v>0</v>
      </c>
      <c r="J40" s="31"/>
      <c r="K40" s="19" t="s">
        <v>0</v>
      </c>
    </row>
    <row r="41" spans="1:11">
      <c r="A41" s="16" t="s">
        <v>41</v>
      </c>
      <c r="B41" s="8"/>
      <c r="C41" s="21" t="s">
        <v>40</v>
      </c>
      <c r="D41" s="6"/>
      <c r="E41" s="6" t="s">
        <v>0</v>
      </c>
      <c r="F41" s="6" t="s">
        <v>0</v>
      </c>
      <c r="G41" s="6" t="s">
        <v>0</v>
      </c>
      <c r="H41" s="6">
        <f>259.2</f>
        <v>259.2</v>
      </c>
      <c r="I41" s="18" t="s">
        <v>0</v>
      </c>
      <c r="J41" s="36">
        <f>503.33</f>
        <v>503.33</v>
      </c>
      <c r="K41" s="18" t="s">
        <v>0</v>
      </c>
    </row>
    <row r="42" spans="1:11" ht="62.45" customHeight="1">
      <c r="A42" s="16" t="s">
        <v>39</v>
      </c>
      <c r="B42" s="8"/>
      <c r="C42" s="21" t="s">
        <v>38</v>
      </c>
      <c r="D42" s="14"/>
      <c r="E42" s="14" t="s">
        <v>0</v>
      </c>
      <c r="F42" s="14" t="s">
        <v>0</v>
      </c>
      <c r="G42" s="14" t="s">
        <v>0</v>
      </c>
      <c r="H42" s="14">
        <f>H43+H44+H45+H46+H47+H50</f>
        <v>11289.08</v>
      </c>
      <c r="I42" s="19" t="s">
        <v>0</v>
      </c>
      <c r="J42" s="14">
        <f>J43+J44+J45+J46+J47+J50</f>
        <v>21921.49</v>
      </c>
      <c r="K42" s="35"/>
    </row>
    <row r="43" spans="1:11">
      <c r="A43" s="16" t="s">
        <v>26</v>
      </c>
      <c r="B43" s="8"/>
      <c r="C43" s="21" t="s">
        <v>37</v>
      </c>
      <c r="D43" s="14" t="s">
        <v>24</v>
      </c>
      <c r="E43" s="14">
        <v>0.318</v>
      </c>
      <c r="F43" s="14">
        <v>2398.39</v>
      </c>
      <c r="G43" s="14" t="s">
        <v>0</v>
      </c>
      <c r="H43" s="14">
        <v>762.69</v>
      </c>
      <c r="I43" s="19" t="s">
        <v>0</v>
      </c>
      <c r="J43" s="31">
        <v>1481.01</v>
      </c>
      <c r="K43" s="19" t="s">
        <v>0</v>
      </c>
    </row>
    <row r="44" spans="1:11" ht="60">
      <c r="A44" s="24" t="s">
        <v>23</v>
      </c>
      <c r="B44" s="23"/>
      <c r="C44" s="21" t="s">
        <v>36</v>
      </c>
      <c r="D44" s="26" t="s">
        <v>21</v>
      </c>
      <c r="E44" s="34">
        <v>2.2999999999999998</v>
      </c>
      <c r="F44" s="14">
        <v>492.27</v>
      </c>
      <c r="G44" s="19" t="s">
        <v>0</v>
      </c>
      <c r="H44" s="14">
        <v>1132.22</v>
      </c>
      <c r="I44" s="19" t="s">
        <v>0</v>
      </c>
      <c r="J44" s="31">
        <v>2198.58</v>
      </c>
      <c r="K44" s="19" t="s">
        <v>0</v>
      </c>
    </row>
    <row r="45" spans="1:11" ht="60">
      <c r="A45" s="30"/>
      <c r="B45" s="29"/>
      <c r="C45" s="21" t="s">
        <v>35</v>
      </c>
      <c r="D45" s="26" t="s">
        <v>19</v>
      </c>
      <c r="E45" s="34">
        <v>0.5</v>
      </c>
      <c r="F45" s="14">
        <v>630.14</v>
      </c>
      <c r="G45" s="19" t="s">
        <v>0</v>
      </c>
      <c r="H45" s="14">
        <v>315.07</v>
      </c>
      <c r="I45" s="19" t="s">
        <v>0</v>
      </c>
      <c r="J45" s="31">
        <v>611.80999999999995</v>
      </c>
      <c r="K45" s="19" t="s">
        <v>0</v>
      </c>
    </row>
    <row r="46" spans="1:11">
      <c r="A46" s="28"/>
      <c r="B46" s="27"/>
      <c r="C46" s="21" t="s">
        <v>34</v>
      </c>
      <c r="D46" s="26" t="s">
        <v>17</v>
      </c>
      <c r="E46" s="34">
        <v>1.95</v>
      </c>
      <c r="F46" s="14">
        <v>1379.2</v>
      </c>
      <c r="G46" s="19" t="s">
        <v>0</v>
      </c>
      <c r="H46" s="14">
        <v>2689.44</v>
      </c>
      <c r="I46" s="19" t="s">
        <v>0</v>
      </c>
      <c r="J46" s="31">
        <v>5222.4399999999996</v>
      </c>
      <c r="K46" s="19" t="s">
        <v>0</v>
      </c>
    </row>
    <row r="47" spans="1:11" ht="38.25">
      <c r="A47" s="24" t="s">
        <v>16</v>
      </c>
      <c r="B47" s="23"/>
      <c r="C47" s="21" t="s">
        <v>33</v>
      </c>
      <c r="D47" s="20" t="s">
        <v>9</v>
      </c>
      <c r="E47" s="33">
        <v>0.17199999999999999</v>
      </c>
      <c r="F47" s="14">
        <v>31181.59</v>
      </c>
      <c r="G47" s="19" t="s">
        <v>0</v>
      </c>
      <c r="H47" s="14">
        <v>5363.23</v>
      </c>
      <c r="I47" s="19" t="s">
        <v>0</v>
      </c>
      <c r="J47" s="31">
        <v>10414.5</v>
      </c>
      <c r="K47" s="19" t="s">
        <v>0</v>
      </c>
    </row>
    <row r="48" spans="1:11" ht="40.15" customHeight="1">
      <c r="A48" s="22" t="s">
        <v>13</v>
      </c>
      <c r="B48" s="8"/>
      <c r="C48" s="21" t="s">
        <v>32</v>
      </c>
      <c r="D48" s="14" t="s">
        <v>3</v>
      </c>
      <c r="E48" s="14">
        <v>3.3000000000000002E-2</v>
      </c>
      <c r="F48" s="14">
        <v>2142.71</v>
      </c>
      <c r="G48" s="14" t="s">
        <v>0</v>
      </c>
      <c r="H48" s="14">
        <v>70.709999999999994</v>
      </c>
      <c r="I48" s="14" t="s">
        <v>0</v>
      </c>
      <c r="J48" s="32">
        <v>137.30000000000001</v>
      </c>
      <c r="K48" s="19" t="s">
        <v>0</v>
      </c>
    </row>
    <row r="49" spans="1:11" ht="38.25">
      <c r="A49" s="22" t="s">
        <v>11</v>
      </c>
      <c r="B49" s="8"/>
      <c r="C49" s="21" t="s">
        <v>31</v>
      </c>
      <c r="D49" s="20" t="s">
        <v>9</v>
      </c>
      <c r="E49" s="14"/>
      <c r="F49" s="14"/>
      <c r="G49" s="14" t="s">
        <v>0</v>
      </c>
      <c r="H49" s="14"/>
      <c r="I49" s="14" t="s">
        <v>0</v>
      </c>
      <c r="J49" s="32"/>
      <c r="K49" s="19" t="s">
        <v>0</v>
      </c>
    </row>
    <row r="50" spans="1:11" ht="25.5">
      <c r="A50" s="16" t="s">
        <v>30</v>
      </c>
      <c r="B50" s="8"/>
      <c r="C50" s="21" t="s">
        <v>29</v>
      </c>
      <c r="D50" s="20" t="s">
        <v>6</v>
      </c>
      <c r="E50" s="14">
        <v>0.56000000000000005</v>
      </c>
      <c r="F50" s="14">
        <v>1832.9</v>
      </c>
      <c r="G50" s="14" t="s">
        <v>0</v>
      </c>
      <c r="H50" s="14">
        <v>1026.43</v>
      </c>
      <c r="I50" s="19" t="s">
        <v>0</v>
      </c>
      <c r="J50" s="31">
        <v>1993.15</v>
      </c>
      <c r="K50" s="19" t="s">
        <v>0</v>
      </c>
    </row>
    <row r="51" spans="1:11" ht="36.6" customHeight="1">
      <c r="A51" s="16" t="s">
        <v>28</v>
      </c>
      <c r="B51" s="8"/>
      <c r="C51" s="21" t="s">
        <v>27</v>
      </c>
      <c r="D51" s="14"/>
      <c r="E51" s="6" t="s">
        <v>0</v>
      </c>
      <c r="F51" s="6" t="s">
        <v>0</v>
      </c>
      <c r="G51" s="6" t="s">
        <v>0</v>
      </c>
      <c r="H51" s="14"/>
      <c r="I51" s="18" t="s">
        <v>0</v>
      </c>
      <c r="J51" s="19"/>
      <c r="K51" s="19">
        <v>0</v>
      </c>
    </row>
    <row r="52" spans="1:11" ht="20.45" customHeight="1">
      <c r="A52" s="16" t="s">
        <v>26</v>
      </c>
      <c r="B52" s="8"/>
      <c r="C52" s="21" t="s">
        <v>25</v>
      </c>
      <c r="D52" s="14" t="s">
        <v>24</v>
      </c>
      <c r="E52" s="14"/>
      <c r="F52" s="14"/>
      <c r="G52" s="14" t="s">
        <v>0</v>
      </c>
      <c r="H52" s="14"/>
      <c r="I52" s="19" t="s">
        <v>0</v>
      </c>
      <c r="J52" s="19"/>
      <c r="K52" s="19" t="s">
        <v>0</v>
      </c>
    </row>
    <row r="53" spans="1:11" ht="60">
      <c r="A53" s="24" t="s">
        <v>23</v>
      </c>
      <c r="B53" s="23"/>
      <c r="C53" s="21" t="s">
        <v>22</v>
      </c>
      <c r="D53" s="26" t="s">
        <v>21</v>
      </c>
      <c r="E53" s="25"/>
      <c r="F53" s="14"/>
      <c r="G53" s="14"/>
      <c r="H53" s="14"/>
      <c r="I53" s="19"/>
      <c r="J53" s="19"/>
      <c r="K53" s="19">
        <v>0</v>
      </c>
    </row>
    <row r="54" spans="1:11" ht="60">
      <c r="A54" s="30"/>
      <c r="B54" s="29"/>
      <c r="C54" s="21" t="s">
        <v>20</v>
      </c>
      <c r="D54" s="26" t="s">
        <v>19</v>
      </c>
      <c r="E54" s="25"/>
      <c r="F54" s="14"/>
      <c r="G54" s="14"/>
      <c r="H54" s="14"/>
      <c r="I54" s="19"/>
      <c r="J54" s="19"/>
      <c r="K54" s="19">
        <v>0</v>
      </c>
    </row>
    <row r="55" spans="1:11">
      <c r="A55" s="28"/>
      <c r="B55" s="27"/>
      <c r="C55" s="21" t="s">
        <v>18</v>
      </c>
      <c r="D55" s="26" t="s">
        <v>17</v>
      </c>
      <c r="E55" s="25"/>
      <c r="F55" s="14"/>
      <c r="G55" s="14"/>
      <c r="H55" s="14"/>
      <c r="I55" s="19"/>
      <c r="J55" s="19"/>
      <c r="K55" s="19">
        <v>0</v>
      </c>
    </row>
    <row r="56" spans="1:11">
      <c r="A56" s="24" t="s">
        <v>16</v>
      </c>
      <c r="B56" s="23"/>
      <c r="C56" s="21" t="s">
        <v>15</v>
      </c>
      <c r="D56" s="14" t="s">
        <v>14</v>
      </c>
      <c r="E56" s="14"/>
      <c r="F56" s="14"/>
      <c r="G56" s="6" t="s">
        <v>0</v>
      </c>
      <c r="H56" s="14"/>
      <c r="I56" s="18" t="s">
        <v>0</v>
      </c>
      <c r="J56" s="19"/>
      <c r="K56" s="18" t="s">
        <v>0</v>
      </c>
    </row>
    <row r="57" spans="1:11" ht="28.9" customHeight="1">
      <c r="A57" s="22" t="s">
        <v>13</v>
      </c>
      <c r="B57" s="8"/>
      <c r="C57" s="21" t="s">
        <v>12</v>
      </c>
      <c r="D57" s="14" t="s">
        <v>3</v>
      </c>
      <c r="E57" s="14"/>
      <c r="F57" s="14"/>
      <c r="G57" s="6"/>
      <c r="H57" s="14"/>
      <c r="I57" s="18"/>
      <c r="J57" s="19"/>
      <c r="K57" s="18"/>
    </row>
    <row r="58" spans="1:11" ht="38.25">
      <c r="A58" s="22" t="s">
        <v>11</v>
      </c>
      <c r="B58" s="8"/>
      <c r="C58" s="21" t="s">
        <v>10</v>
      </c>
      <c r="D58" s="20" t="s">
        <v>9</v>
      </c>
      <c r="E58" s="14"/>
      <c r="F58" s="14"/>
      <c r="G58" s="6"/>
      <c r="H58" s="14"/>
      <c r="I58" s="18"/>
      <c r="J58" s="19"/>
      <c r="K58" s="18"/>
    </row>
    <row r="59" spans="1:11" ht="25.5">
      <c r="A59" s="16" t="s">
        <v>8</v>
      </c>
      <c r="B59" s="8"/>
      <c r="C59" s="15" t="s">
        <v>7</v>
      </c>
      <c r="D59" s="17" t="s">
        <v>6</v>
      </c>
      <c r="E59" s="12"/>
      <c r="F59" s="12"/>
      <c r="G59" s="13" t="s">
        <v>0</v>
      </c>
      <c r="H59" s="12"/>
      <c r="I59" s="10" t="s">
        <v>0</v>
      </c>
      <c r="J59" s="11"/>
      <c r="K59" s="10" t="s">
        <v>0</v>
      </c>
    </row>
    <row r="60" spans="1:11">
      <c r="A60" s="16" t="s">
        <v>5</v>
      </c>
      <c r="B60" s="8"/>
      <c r="C60" s="15" t="s">
        <v>4</v>
      </c>
      <c r="D60" s="14" t="s">
        <v>3</v>
      </c>
      <c r="E60" s="12"/>
      <c r="F60" s="12"/>
      <c r="G60" s="13" t="s">
        <v>0</v>
      </c>
      <c r="H60" s="12"/>
      <c r="I60" s="10" t="s">
        <v>0</v>
      </c>
      <c r="J60" s="11"/>
      <c r="K60" s="10" t="s">
        <v>0</v>
      </c>
    </row>
    <row r="61" spans="1:11">
      <c r="A61" s="9" t="s">
        <v>2</v>
      </c>
      <c r="B61" s="8"/>
      <c r="C61" s="7" t="s">
        <v>1</v>
      </c>
      <c r="D61" s="6"/>
      <c r="E61" s="6" t="s">
        <v>0</v>
      </c>
      <c r="F61" s="6" t="s">
        <v>0</v>
      </c>
      <c r="G61" s="5">
        <f>G11+G26</f>
        <v>1985.73</v>
      </c>
      <c r="H61" s="5">
        <f>H31</f>
        <v>11548.28</v>
      </c>
      <c r="I61" s="5">
        <f>I11+I26</f>
        <v>3849.69</v>
      </c>
      <c r="J61" s="5">
        <f>J31</f>
        <v>22424.820000000003</v>
      </c>
      <c r="K61" s="4">
        <f>K11+K31</f>
        <v>100</v>
      </c>
    </row>
    <row r="63" spans="1:11">
      <c r="I63" s="2"/>
      <c r="J63" s="3"/>
    </row>
    <row r="64" spans="1:11">
      <c r="I64" s="2"/>
      <c r="J64" s="3"/>
    </row>
    <row r="65" spans="9:10" customFormat="1">
      <c r="I65" s="2"/>
      <c r="J65" s="3"/>
    </row>
    <row r="66" spans="9:10" customFormat="1">
      <c r="I66" s="2"/>
      <c r="J66" s="3"/>
    </row>
    <row r="67" spans="9:10" customFormat="1">
      <c r="I67" s="2"/>
      <c r="J67" s="3"/>
    </row>
    <row r="68" spans="9:10" customFormat="1">
      <c r="I68" s="2"/>
      <c r="J68" s="2"/>
    </row>
  </sheetData>
  <mergeCells count="60">
    <mergeCell ref="A5:K5"/>
    <mergeCell ref="A3:K3"/>
    <mergeCell ref="A4:K4"/>
    <mergeCell ref="A7:B9"/>
    <mergeCell ref="C7:C9"/>
    <mergeCell ref="D7:D9"/>
    <mergeCell ref="E7:E9"/>
    <mergeCell ref="F7:F9"/>
    <mergeCell ref="G7:H7"/>
    <mergeCell ref="I7:K7"/>
    <mergeCell ref="G8:H8"/>
    <mergeCell ref="A17:B17"/>
    <mergeCell ref="A18:B18"/>
    <mergeCell ref="A19:B19"/>
    <mergeCell ref="A26:B26"/>
    <mergeCell ref="A27:B27"/>
    <mergeCell ref="A28:B28"/>
    <mergeCell ref="A31:B31"/>
    <mergeCell ref="A20:B20"/>
    <mergeCell ref="I8:J8"/>
    <mergeCell ref="K8:K9"/>
    <mergeCell ref="A10:B10"/>
    <mergeCell ref="A11:B11"/>
    <mergeCell ref="A12:B12"/>
    <mergeCell ref="A13:B13"/>
    <mergeCell ref="A14:B15"/>
    <mergeCell ref="A16:B16"/>
    <mergeCell ref="A29:B29"/>
    <mergeCell ref="A30:B30"/>
    <mergeCell ref="A21:B21"/>
    <mergeCell ref="A22:B22"/>
    <mergeCell ref="A23:B23"/>
    <mergeCell ref="A24:B24"/>
    <mergeCell ref="A25:B25"/>
    <mergeCell ref="A32:B32"/>
    <mergeCell ref="A39:B39"/>
    <mergeCell ref="A41:B41"/>
    <mergeCell ref="A42:B42"/>
    <mergeCell ref="A43:B43"/>
    <mergeCell ref="A44:B46"/>
    <mergeCell ref="A57:B57"/>
    <mergeCell ref="A60:B60"/>
    <mergeCell ref="A49:B49"/>
    <mergeCell ref="A33:A35"/>
    <mergeCell ref="A37:B37"/>
    <mergeCell ref="A38:B38"/>
    <mergeCell ref="A47:B47"/>
    <mergeCell ref="A48:B48"/>
    <mergeCell ref="A36:B36"/>
    <mergeCell ref="A40:B40"/>
    <mergeCell ref="H1:K1"/>
    <mergeCell ref="H2:K2"/>
    <mergeCell ref="A58:B58"/>
    <mergeCell ref="A59:B59"/>
    <mergeCell ref="A61:B61"/>
    <mergeCell ref="A50:B50"/>
    <mergeCell ref="A51:B51"/>
    <mergeCell ref="A52:B52"/>
    <mergeCell ref="A53:B55"/>
    <mergeCell ref="A56:B56"/>
  </mergeCells>
  <pageMargins left="0.27559055118110237" right="0.27559055118110237" top="0.74803149606299213" bottom="0.35433070866141736" header="0.31496062992125984" footer="0.31496062992125984"/>
  <pageSetup paperSize="9" scale="95" fitToHeight="4" orientation="landscape" r:id="rId1"/>
  <headerFooter differentFirst="1">
    <oddHeader>&amp;C4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Света</cp:lastModifiedBy>
  <dcterms:created xsi:type="dcterms:W3CDTF">2015-02-02T10:48:21Z</dcterms:created>
  <dcterms:modified xsi:type="dcterms:W3CDTF">2015-02-02T10:48:53Z</dcterms:modified>
</cp:coreProperties>
</file>